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johnnieuwenburg/Desktop/Business Response/"/>
    </mc:Choice>
  </mc:AlternateContent>
  <xr:revisionPtr revIDLastSave="0" documentId="8_{F22592CA-75FC-D647-B9A8-3C8692FD6FA0}" xr6:coauthVersionLast="45" xr6:coauthVersionMax="45" xr10:uidLastSave="{00000000-0000-0000-0000-000000000000}"/>
  <bookViews>
    <workbookView xWindow="13340" yWindow="1720" windowWidth="37860" windowHeight="24860" tabRatio="500" activeTab="2" xr2:uid="{00000000-000D-0000-FFFF-FFFF00000000}"/>
  </bookViews>
  <sheets>
    <sheet name="7 Levers Reverse (A)" sheetId="6" r:id="rId1"/>
    <sheet name="7 Levers Reverse (B)" sheetId="4" r:id="rId2"/>
    <sheet name="7 Levers &amp; TMP" sheetId="3" r:id="rId3"/>
    <sheet name="Strategies" sheetId="2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6" l="1"/>
  <c r="D20" i="6" s="1"/>
  <c r="D14" i="6" s="1"/>
  <c r="D10" i="6" s="1"/>
  <c r="D6" i="6" s="1"/>
  <c r="S28" i="3" l="1"/>
  <c r="S26" i="3"/>
  <c r="S24" i="3"/>
  <c r="S22" i="3"/>
  <c r="S20" i="3"/>
  <c r="S18" i="3"/>
  <c r="S16" i="3"/>
  <c r="S14" i="3"/>
  <c r="S12" i="3"/>
  <c r="S10" i="3"/>
  <c r="S8" i="3"/>
  <c r="S6" i="3"/>
  <c r="D7" i="3"/>
  <c r="F7" i="3"/>
  <c r="H7" i="3"/>
  <c r="D8" i="3"/>
  <c r="F8" i="3"/>
  <c r="H8" i="3"/>
  <c r="D9" i="3"/>
  <c r="F9" i="3"/>
  <c r="H9" i="3"/>
  <c r="D24" i="4"/>
  <c r="D20" i="4" s="1"/>
  <c r="F24" i="4"/>
  <c r="F24" i="3" s="1"/>
  <c r="H24" i="4"/>
  <c r="H24" i="3" s="1"/>
  <c r="D11" i="3"/>
  <c r="F11" i="3"/>
  <c r="H11" i="3"/>
  <c r="D12" i="3"/>
  <c r="F12" i="3"/>
  <c r="H12" i="3"/>
  <c r="D13" i="3"/>
  <c r="F13" i="3"/>
  <c r="H13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1" i="3"/>
  <c r="F21" i="3"/>
  <c r="H21" i="3"/>
  <c r="D22" i="3"/>
  <c r="F22" i="3"/>
  <c r="H22" i="3"/>
  <c r="D23" i="3"/>
  <c r="F23" i="3"/>
  <c r="H23" i="3"/>
  <c r="D25" i="3"/>
  <c r="F25" i="3"/>
  <c r="H25" i="3"/>
  <c r="D26" i="3"/>
  <c r="F26" i="3"/>
  <c r="H26" i="3"/>
  <c r="D27" i="3"/>
  <c r="F27" i="3"/>
  <c r="H27" i="3"/>
  <c r="D28" i="3"/>
  <c r="F28" i="3"/>
  <c r="H28" i="3"/>
  <c r="H20" i="4" l="1"/>
  <c r="H14" i="4" s="1"/>
  <c r="H10" i="4" s="1"/>
  <c r="F20" i="4"/>
  <c r="F14" i="4" s="1"/>
  <c r="F10" i="4" s="1"/>
  <c r="F6" i="4" s="1"/>
  <c r="F6" i="3" s="1"/>
  <c r="D14" i="4"/>
  <c r="D10" i="4" s="1"/>
  <c r="D10" i="3" s="1"/>
  <c r="D20" i="3"/>
  <c r="D24" i="3"/>
  <c r="H20" i="3"/>
  <c r="H14" i="3" l="1"/>
  <c r="F14" i="3"/>
  <c r="F10" i="3"/>
  <c r="F20" i="3"/>
  <c r="D6" i="4"/>
  <c r="D6" i="3" s="1"/>
  <c r="D14" i="3"/>
  <c r="H10" i="3"/>
  <c r="H6" i="4"/>
  <c r="H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4" authorId="0" shapeId="0" xr:uid="{00000000-0006-0000-0100-000001000000}">
      <text>
        <r>
          <rPr>
            <b/>
            <sz val="10"/>
            <color rgb="FF000000"/>
            <rFont val="Calibri"/>
          </rPr>
          <t>Microsoft Office User:</t>
        </r>
        <r>
          <rPr>
            <sz val="10"/>
            <color rgb="FF000000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<sst xmlns="http://schemas.openxmlformats.org/spreadsheetml/2006/main" count="210" uniqueCount="161">
  <si>
    <t>Leads</t>
  </si>
  <si>
    <t>New Clients</t>
  </si>
  <si>
    <t>Retained Cleints</t>
  </si>
  <si>
    <t>Total Clients</t>
  </si>
  <si>
    <t>Average $ Sale</t>
  </si>
  <si>
    <t># of Transactions</t>
  </si>
  <si>
    <t>Total Sales</t>
  </si>
  <si>
    <t>Gross Margin %</t>
  </si>
  <si>
    <t>Gross Profit</t>
  </si>
  <si>
    <t>Fixed Cost</t>
  </si>
  <si>
    <t>Net Profit</t>
  </si>
  <si>
    <t>7 Levers</t>
  </si>
  <si>
    <t>Conversions %</t>
  </si>
  <si>
    <t>Tactical Marketing Plan</t>
  </si>
  <si>
    <t>Strategies</t>
  </si>
  <si>
    <t>The Seven Elements</t>
  </si>
  <si>
    <t>Here are the top Strategies that can be used to improve each of the Seven Elements and deliver outstanding Results</t>
  </si>
  <si>
    <t>© W5 Coaching</t>
  </si>
  <si>
    <r>
      <rPr>
        <b/>
        <sz val="14"/>
        <color theme="1"/>
        <rFont val="Trebuchet MS"/>
        <family val="2"/>
      </rPr>
      <t xml:space="preserve">Key # 1 </t>
    </r>
    <r>
      <rPr>
        <b/>
        <sz val="11"/>
        <color theme="1"/>
        <rFont val="Trebuchet MS"/>
        <family val="2"/>
      </rPr>
      <t xml:space="preserve">                                                          </t>
    </r>
    <r>
      <rPr>
        <b/>
        <sz val="14"/>
        <color theme="1"/>
        <rFont val="Trebuchet MS"/>
        <family val="2"/>
      </rPr>
      <t>External Sales &amp; Marketing</t>
    </r>
  </si>
  <si>
    <r>
      <rPr>
        <b/>
        <sz val="14"/>
        <color theme="1"/>
        <rFont val="Trebuchet MS"/>
        <family val="2"/>
      </rPr>
      <t xml:space="preserve">Key # 2  </t>
    </r>
    <r>
      <rPr>
        <b/>
        <sz val="11"/>
        <color theme="1"/>
        <rFont val="Trebuchet MS"/>
        <family val="2"/>
      </rPr>
      <t xml:space="preserve">                     </t>
    </r>
    <r>
      <rPr>
        <b/>
        <sz val="14"/>
        <color theme="1"/>
        <rFont val="Trebuchet MS"/>
        <family val="2"/>
      </rPr>
      <t>Customer Service</t>
    </r>
  </si>
  <si>
    <r>
      <rPr>
        <b/>
        <sz val="14"/>
        <color theme="1"/>
        <rFont val="Trebuchet MS"/>
        <family val="2"/>
      </rPr>
      <t xml:space="preserve">Key # 3 </t>
    </r>
    <r>
      <rPr>
        <b/>
        <sz val="11"/>
        <color theme="1"/>
        <rFont val="Trebuchet MS"/>
        <family val="2"/>
      </rPr>
      <t xml:space="preserve">                                                              </t>
    </r>
    <r>
      <rPr>
        <b/>
        <sz val="14"/>
        <color theme="1"/>
        <rFont val="Trebuchet MS"/>
        <family val="2"/>
      </rPr>
      <t>Internal Sales &amp; Marketing</t>
    </r>
  </si>
  <si>
    <r>
      <rPr>
        <b/>
        <sz val="14"/>
        <color theme="1"/>
        <rFont val="Trebuchet MS"/>
        <family val="2"/>
      </rPr>
      <t>Key # 4</t>
    </r>
    <r>
      <rPr>
        <b/>
        <sz val="11"/>
        <color theme="1"/>
        <rFont val="Trebuchet MS"/>
        <family val="2"/>
      </rPr>
      <t xml:space="preserve">                                                              </t>
    </r>
    <r>
      <rPr>
        <b/>
        <sz val="14"/>
        <color theme="1"/>
        <rFont val="Trebuchet MS"/>
        <family val="2"/>
      </rPr>
      <t>Efficiency &amp; Productivity</t>
    </r>
  </si>
  <si>
    <t>Prospects                                     Lead Generation</t>
  </si>
  <si>
    <t xml:space="preserve">Conversion Rate                         %             </t>
  </si>
  <si>
    <t>Retention                      %</t>
  </si>
  <si>
    <t>Average Order                Value</t>
  </si>
  <si>
    <t>Number of Transactions</t>
  </si>
  <si>
    <t>Gross                            Margin %</t>
  </si>
  <si>
    <t>LinkedIn</t>
  </si>
  <si>
    <t>Sales Training</t>
  </si>
  <si>
    <t>Client Survey - NPS</t>
  </si>
  <si>
    <t>Up Sell</t>
  </si>
  <si>
    <t>Closed Door Sale</t>
  </si>
  <si>
    <t>Buy Better</t>
  </si>
  <si>
    <t>Cut Costs</t>
  </si>
  <si>
    <t>FaceBook</t>
  </si>
  <si>
    <t>USP</t>
  </si>
  <si>
    <t>Wow factor</t>
  </si>
  <si>
    <t>Cross Sell</t>
  </si>
  <si>
    <t>Maintenance Program</t>
  </si>
  <si>
    <t>Reduce Wastage</t>
  </si>
  <si>
    <t>Maximise Productivity</t>
  </si>
  <si>
    <t>Networking</t>
  </si>
  <si>
    <t>Why, What and Wow</t>
  </si>
  <si>
    <t>Build Community</t>
  </si>
  <si>
    <t>Bundling</t>
  </si>
  <si>
    <t>Book next Visit</t>
  </si>
  <si>
    <t>Maximise Efficiency</t>
  </si>
  <si>
    <t>Referrals</t>
  </si>
  <si>
    <t>Guarantee</t>
  </si>
  <si>
    <t>Relationship</t>
  </si>
  <si>
    <t>Added Value</t>
  </si>
  <si>
    <t>Extend Range</t>
  </si>
  <si>
    <t>Subcontract</t>
  </si>
  <si>
    <t>Alliances</t>
  </si>
  <si>
    <t>Special Offers</t>
  </si>
  <si>
    <t>News Letter</t>
  </si>
  <si>
    <t>New Products</t>
  </si>
  <si>
    <t>Service Visits</t>
  </si>
  <si>
    <t>Reduce Theft</t>
  </si>
  <si>
    <t>Use Freelancers</t>
  </si>
  <si>
    <t>Joint Ventures</t>
  </si>
  <si>
    <t>Sales System</t>
  </si>
  <si>
    <t>New Services</t>
  </si>
  <si>
    <t>Themed Events</t>
  </si>
  <si>
    <t>Re Design Product</t>
  </si>
  <si>
    <t>Buy Premises</t>
  </si>
  <si>
    <t>Video Uploads</t>
  </si>
  <si>
    <t>Testimonials</t>
  </si>
  <si>
    <t>Pricing</t>
  </si>
  <si>
    <t>Buy Products In</t>
  </si>
  <si>
    <t>Sub Contract</t>
  </si>
  <si>
    <t>Staff Incentive Scheme</t>
  </si>
  <si>
    <t xml:space="preserve">Book Writing </t>
  </si>
  <si>
    <t>Samples</t>
  </si>
  <si>
    <t>Staff Training</t>
  </si>
  <si>
    <t>Own Brand Items</t>
  </si>
  <si>
    <t>Rent out Space</t>
  </si>
  <si>
    <t>Blog Posting</t>
  </si>
  <si>
    <t>ABC-Always Be Closing</t>
  </si>
  <si>
    <t xml:space="preserve">Vision </t>
  </si>
  <si>
    <t>Offer Finance</t>
  </si>
  <si>
    <t>Move Location</t>
  </si>
  <si>
    <t>Seminars</t>
  </si>
  <si>
    <t>Mission</t>
  </si>
  <si>
    <t>No Discounts</t>
  </si>
  <si>
    <t>Seasonal Offers</t>
  </si>
  <si>
    <t>Negotiate Better</t>
  </si>
  <si>
    <t>Go Paperless</t>
  </si>
  <si>
    <t>Conference Speaking</t>
  </si>
  <si>
    <t>Time limited Offers</t>
  </si>
  <si>
    <t>Rules of the Game</t>
  </si>
  <si>
    <t>Make Easy to Buy</t>
  </si>
  <si>
    <t>Run a Competition</t>
  </si>
  <si>
    <t>Do GAP Analysis</t>
  </si>
  <si>
    <t>Use Skype for Calls</t>
  </si>
  <si>
    <t>Workshops</t>
  </si>
  <si>
    <t>Charity / Causes</t>
  </si>
  <si>
    <t>Agreements</t>
  </si>
  <si>
    <t>Bulk Offers</t>
  </si>
  <si>
    <t>Loyalty Card</t>
  </si>
  <si>
    <t>Refurbish Products</t>
  </si>
  <si>
    <t>Audit Accounts</t>
  </si>
  <si>
    <t>Radio Adverts</t>
  </si>
  <si>
    <t>Payment Terms</t>
  </si>
  <si>
    <t>Leadership</t>
  </si>
  <si>
    <t>Enable Impulse Buys</t>
  </si>
  <si>
    <t>Delivery Service</t>
  </si>
  <si>
    <t>Team Incentives</t>
  </si>
  <si>
    <t>Review all Costs</t>
  </si>
  <si>
    <t>Website &amp; SEO</t>
  </si>
  <si>
    <t>Ease of Purchase</t>
  </si>
  <si>
    <t>Keep in Touch</t>
  </si>
  <si>
    <t>Publicise Entire Range</t>
  </si>
  <si>
    <t>Kan Ban System</t>
  </si>
  <si>
    <t>Vertical Integration</t>
  </si>
  <si>
    <t>Check all Direct Debits</t>
  </si>
  <si>
    <t>Direct Mail</t>
  </si>
  <si>
    <t>Improve Packaging</t>
  </si>
  <si>
    <t>Buy from Clients</t>
  </si>
  <si>
    <t>Team Training</t>
  </si>
  <si>
    <t>Hold Stock</t>
  </si>
  <si>
    <t>Buy Competitors</t>
  </si>
  <si>
    <t>Check Standing Orders</t>
  </si>
  <si>
    <t>Email</t>
  </si>
  <si>
    <t>Set Targets</t>
  </si>
  <si>
    <t>Give Referrals</t>
  </si>
  <si>
    <t>Horizontal Integration</t>
  </si>
  <si>
    <t>Help Client Grow</t>
  </si>
  <si>
    <t>Offer Additional Services</t>
  </si>
  <si>
    <t>Invest Spare Cash</t>
  </si>
  <si>
    <t>Telemarketing</t>
  </si>
  <si>
    <t>BOGOF</t>
  </si>
  <si>
    <t>Give Testimonials</t>
  </si>
  <si>
    <t>Improve Quality</t>
  </si>
  <si>
    <t>Reduce Reworking</t>
  </si>
  <si>
    <t>Clear Overdraft</t>
  </si>
  <si>
    <t>News Paper Adverts</t>
  </si>
  <si>
    <t>Trial Periods</t>
  </si>
  <si>
    <t>Limited time Offers</t>
  </si>
  <si>
    <t>Clear Loans</t>
  </si>
  <si>
    <t>On Line Directories</t>
  </si>
  <si>
    <t>Offer Trade In</t>
  </si>
  <si>
    <t>Clear all Credit Cards</t>
  </si>
  <si>
    <t>Advertorials</t>
  </si>
  <si>
    <t xml:space="preserve">Follow Up </t>
  </si>
  <si>
    <t>Change Bank</t>
  </si>
  <si>
    <t>Bold Calling</t>
  </si>
  <si>
    <t>Exhibitions</t>
  </si>
  <si>
    <t>Fixed Expenses                  Annual Total</t>
  </si>
  <si>
    <t>Actual</t>
  </si>
  <si>
    <t>Referral</t>
  </si>
  <si>
    <t>Budget  V1</t>
  </si>
  <si>
    <t>Budget V2</t>
  </si>
  <si>
    <t>Budget V1</t>
  </si>
  <si>
    <t>Revenue &amp; Profit Plan</t>
  </si>
  <si>
    <t>Linkedin</t>
  </si>
  <si>
    <t>Facebook</t>
  </si>
  <si>
    <t>TOTAL</t>
  </si>
  <si>
    <t>Bundle</t>
  </si>
  <si>
    <t>Client/prospect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</si>
</sst>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"/>
  </numFmts>
  <fonts count="16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3"/>
      <color theme="1"/>
      <name val="Trebuchet MS"/>
      <family val="2"/>
    </font>
    <font>
      <b/>
      <sz val="10"/>
      <color theme="1"/>
      <name val="Calibri"/>
      <family val="2"/>
    </font>
    <font>
      <b/>
      <sz val="11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Trebuchet MS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0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/>
    <xf numFmtId="0" fontId="1" fillId="0" borderId="1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Fill="1" applyBorder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1" applyFont="1"/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2" fillId="0" borderId="0" xfId="0" applyFont="1" applyBorder="1"/>
    <xf numFmtId="3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0" xfId="0" applyNumberFormat="1" applyFont="1" applyBorder="1"/>
    <xf numFmtId="3" fontId="11" fillId="0" borderId="56" xfId="0" applyNumberFormat="1" applyFont="1" applyBorder="1" applyAlignment="1">
      <alignment horizontal="center"/>
    </xf>
    <xf numFmtId="0" fontId="12" fillId="0" borderId="12" xfId="0" applyFont="1" applyBorder="1"/>
    <xf numFmtId="0" fontId="0" fillId="0" borderId="19" xfId="0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6" xfId="0" applyNumberFormat="1" applyBorder="1" applyAlignment="1">
      <alignment vertical="center"/>
    </xf>
    <xf numFmtId="3" fontId="0" fillId="0" borderId="0" xfId="0" applyNumberFormat="1" applyBorder="1"/>
    <xf numFmtId="3" fontId="1" fillId="0" borderId="19" xfId="0" applyNumberFormat="1" applyFont="1" applyBorder="1" applyAlignment="1">
      <alignment horizontal="center"/>
    </xf>
    <xf numFmtId="3" fontId="1" fillId="0" borderId="56" xfId="0" applyNumberFormat="1" applyFont="1" applyBorder="1" applyAlignment="1">
      <alignment horizontal="center"/>
    </xf>
    <xf numFmtId="3" fontId="1" fillId="0" borderId="57" xfId="0" applyNumberFormat="1" applyFont="1" applyBorder="1" applyAlignment="1">
      <alignment horizontal="center"/>
    </xf>
    <xf numFmtId="0" fontId="9" fillId="0" borderId="42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9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7" fillId="0" borderId="47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 wrapText="1"/>
    </xf>
    <xf numFmtId="0" fontId="6" fillId="7" borderId="22" xfId="1" applyFont="1" applyFill="1" applyBorder="1" applyAlignment="1">
      <alignment horizontal="center" vertical="center" wrapText="1"/>
    </xf>
    <xf numFmtId="0" fontId="6" fillId="7" borderId="37" xfId="1" applyFont="1" applyFill="1" applyBorder="1" applyAlignment="1">
      <alignment horizontal="center" vertical="center" wrapText="1"/>
    </xf>
    <xf numFmtId="0" fontId="10" fillId="7" borderId="41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34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9" fillId="6" borderId="34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9" fillId="6" borderId="35" xfId="1" applyFont="1" applyFill="1" applyBorder="1" applyAlignment="1">
      <alignment horizontal="center" vertical="center" wrapText="1"/>
    </xf>
    <xf numFmtId="0" fontId="6" fillId="7" borderId="36" xfId="1" applyFont="1" applyFill="1" applyBorder="1" applyAlignment="1">
      <alignment horizontal="center" vertical="center" wrapText="1"/>
    </xf>
    <xf numFmtId="0" fontId="6" fillId="7" borderId="39" xfId="1" applyFont="1" applyFill="1" applyBorder="1" applyAlignment="1">
      <alignment horizontal="center" vertical="center" wrapText="1"/>
    </xf>
    <xf numFmtId="0" fontId="6" fillId="7" borderId="40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189077</xdr:colOff>
      <xdr:row>1</xdr:row>
      <xdr:rowOff>34211</xdr:rowOff>
    </xdr:from>
    <xdr:to>
      <xdr:col>8</xdr:col>
      <xdr:colOff>1707931</xdr:colOff>
      <xdr:row>3</xdr:row>
      <xdr:rowOff>47243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30277" y="110411"/>
          <a:ext cx="1518854" cy="406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7D27-1440-7C4A-986C-31900757D8AE}">
  <dimension ref="B1:R29"/>
  <sheetViews>
    <sheetView showGridLines="0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D6" sqref="D6"/>
    </sheetView>
  </sheetViews>
  <sheetFormatPr baseColWidth="10" defaultColWidth="10.83203125" defaultRowHeight="19" x14ac:dyDescent="0.25"/>
  <cols>
    <col min="2" max="2" width="18" style="1" customWidth="1"/>
    <col min="4" max="4" width="12.6640625" style="2" customWidth="1"/>
    <col min="5" max="5" width="3" customWidth="1"/>
    <col min="6" max="6" width="13.6640625" style="2" customWidth="1"/>
    <col min="7" max="7" width="3" customWidth="1"/>
    <col min="8" max="8" width="10.83203125" style="2"/>
    <col min="9" max="18" width="10.83203125" style="79"/>
  </cols>
  <sheetData>
    <row r="1" spans="2:18" ht="20" thickBot="1" x14ac:dyDescent="0.3"/>
    <row r="2" spans="2:18" ht="36" customHeight="1" thickTop="1" x14ac:dyDescent="0.2">
      <c r="B2" s="81" t="s">
        <v>155</v>
      </c>
      <c r="C2" s="82"/>
      <c r="D2" s="82"/>
      <c r="E2" s="82"/>
      <c r="F2" s="82"/>
      <c r="G2" s="82"/>
      <c r="H2" s="83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2:18" ht="36" customHeight="1" thickBot="1" x14ac:dyDescent="0.25">
      <c r="B3" s="84"/>
      <c r="C3" s="85"/>
      <c r="D3" s="85"/>
      <c r="E3" s="85"/>
      <c r="F3" s="85"/>
      <c r="G3" s="85"/>
      <c r="H3" s="86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2:18" ht="36" customHeight="1" thickBot="1" x14ac:dyDescent="0.25">
      <c r="B4" s="32" t="s">
        <v>11</v>
      </c>
      <c r="C4" s="9"/>
      <c r="D4" s="10" t="s">
        <v>152</v>
      </c>
      <c r="E4" s="9"/>
      <c r="F4" s="10" t="s">
        <v>153</v>
      </c>
      <c r="G4" s="9"/>
      <c r="H4" s="33" t="s">
        <v>150</v>
      </c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2:18" ht="36" customHeight="1" x14ac:dyDescent="0.25">
      <c r="B5" s="34"/>
      <c r="C5" s="4"/>
      <c r="D5" s="3"/>
      <c r="E5" s="4"/>
      <c r="F5" s="3"/>
      <c r="G5" s="4"/>
      <c r="H5" s="35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2:18" ht="36" customHeight="1" x14ac:dyDescent="0.25">
      <c r="B6" s="34" t="s">
        <v>0</v>
      </c>
      <c r="C6" s="4"/>
      <c r="D6" s="3">
        <f>D10/D8*100</f>
        <v>82.666666666666671</v>
      </c>
      <c r="E6" s="4"/>
      <c r="F6" s="3"/>
      <c r="G6" s="4"/>
      <c r="H6" s="3"/>
    </row>
    <row r="7" spans="2:18" ht="36" customHeight="1" x14ac:dyDescent="0.25">
      <c r="B7" s="34"/>
      <c r="C7" s="4"/>
      <c r="D7" s="3"/>
      <c r="E7" s="4"/>
      <c r="F7" s="3"/>
      <c r="G7" s="4"/>
      <c r="H7" s="3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2:18" ht="36" customHeight="1" x14ac:dyDescent="0.25">
      <c r="B8" s="34" t="s">
        <v>12</v>
      </c>
      <c r="C8" s="4"/>
      <c r="D8" s="40">
        <v>30</v>
      </c>
      <c r="E8" s="41"/>
      <c r="F8" s="40"/>
      <c r="G8" s="41"/>
      <c r="H8" s="40"/>
    </row>
    <row r="9" spans="2:18" ht="36" customHeight="1" x14ac:dyDescent="0.25">
      <c r="B9" s="34"/>
      <c r="C9" s="4"/>
      <c r="D9" s="3"/>
      <c r="E9" s="4"/>
      <c r="F9" s="3"/>
      <c r="G9" s="4"/>
      <c r="H9" s="3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2:18" ht="36" customHeight="1" x14ac:dyDescent="0.25">
      <c r="B10" s="34" t="s">
        <v>1</v>
      </c>
      <c r="C10" s="4"/>
      <c r="D10" s="3">
        <f>D14-D12</f>
        <v>24.8</v>
      </c>
      <c r="E10" s="4"/>
      <c r="F10" s="3"/>
      <c r="G10" s="4"/>
      <c r="H10" s="3"/>
    </row>
    <row r="11" spans="2:18" ht="36" customHeight="1" x14ac:dyDescent="0.25">
      <c r="B11" s="34"/>
      <c r="C11" s="4"/>
      <c r="D11" s="3"/>
      <c r="E11" s="4"/>
      <c r="F11" s="3"/>
      <c r="G11" s="4"/>
      <c r="H11" s="3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2:18" ht="36" customHeight="1" x14ac:dyDescent="0.25">
      <c r="B12" s="34" t="s">
        <v>2</v>
      </c>
      <c r="C12" s="4"/>
      <c r="D12" s="40">
        <v>0</v>
      </c>
      <c r="E12" s="41"/>
      <c r="F12" s="40"/>
      <c r="G12" s="41"/>
      <c r="H12" s="40"/>
    </row>
    <row r="13" spans="2:18" ht="36" customHeight="1" x14ac:dyDescent="0.25">
      <c r="B13" s="34"/>
      <c r="C13" s="4"/>
      <c r="D13" s="3"/>
      <c r="E13" s="4"/>
      <c r="F13" s="3"/>
      <c r="G13" s="4"/>
      <c r="H13" s="3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2:18" ht="36" customHeight="1" x14ac:dyDescent="0.25">
      <c r="B14" s="34" t="s">
        <v>3</v>
      </c>
      <c r="C14" s="4"/>
      <c r="D14" s="3">
        <f>(D20/D18)/D16</f>
        <v>24.8</v>
      </c>
      <c r="E14" s="4"/>
      <c r="F14" s="3"/>
      <c r="G14" s="4"/>
      <c r="H14" s="3"/>
    </row>
    <row r="15" spans="2:18" ht="36" customHeight="1" x14ac:dyDescent="0.25">
      <c r="B15" s="34"/>
      <c r="C15" s="4"/>
      <c r="D15" s="3"/>
      <c r="E15" s="4"/>
      <c r="F15" s="3"/>
      <c r="G15" s="4"/>
      <c r="H15" s="3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2:18" ht="36" customHeight="1" x14ac:dyDescent="0.25">
      <c r="B16" s="34" t="s">
        <v>4</v>
      </c>
      <c r="C16" s="4"/>
      <c r="D16" s="42">
        <v>5000</v>
      </c>
      <c r="E16" s="41"/>
      <c r="F16" s="42"/>
      <c r="G16" s="41"/>
      <c r="H16" s="42"/>
      <c r="N16" s="30"/>
    </row>
    <row r="17" spans="2:18" ht="36" customHeight="1" x14ac:dyDescent="0.25">
      <c r="B17" s="34"/>
      <c r="C17" s="4"/>
      <c r="D17" s="3"/>
      <c r="E17" s="4"/>
      <c r="F17" s="3"/>
      <c r="G17" s="4"/>
      <c r="H17" s="3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2:18" ht="36" customHeight="1" x14ac:dyDescent="0.25">
      <c r="B18" s="34" t="s">
        <v>5</v>
      </c>
      <c r="C18" s="4"/>
      <c r="D18" s="43">
        <v>3</v>
      </c>
      <c r="E18" s="44"/>
      <c r="F18" s="43"/>
      <c r="G18" s="44"/>
      <c r="H18" s="43"/>
    </row>
    <row r="19" spans="2:18" ht="36" customHeight="1" x14ac:dyDescent="0.25">
      <c r="B19" s="34"/>
      <c r="C19" s="4"/>
      <c r="D19" s="3"/>
      <c r="E19" s="4"/>
      <c r="F19" s="3"/>
      <c r="G19" s="4"/>
      <c r="H19" s="3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2:18" ht="36" customHeight="1" x14ac:dyDescent="0.25">
      <c r="B20" s="34" t="s">
        <v>6</v>
      </c>
      <c r="C20" s="4"/>
      <c r="D20" s="39">
        <f>(D24/D22)*100</f>
        <v>372000</v>
      </c>
      <c r="E20" s="4"/>
      <c r="F20" s="39"/>
      <c r="G20" s="4"/>
      <c r="H20" s="39"/>
    </row>
    <row r="21" spans="2:18" ht="36" customHeight="1" x14ac:dyDescent="0.25">
      <c r="B21" s="34"/>
      <c r="C21" s="4"/>
      <c r="D21" s="3"/>
      <c r="E21" s="4"/>
      <c r="F21" s="3"/>
      <c r="G21" s="4"/>
      <c r="H21" s="3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2:18" ht="36" customHeight="1" x14ac:dyDescent="0.25">
      <c r="B22" s="34" t="s">
        <v>7</v>
      </c>
      <c r="C22" s="4"/>
      <c r="D22" s="40">
        <v>50</v>
      </c>
      <c r="E22" s="41"/>
      <c r="F22" s="40"/>
      <c r="G22" s="41"/>
      <c r="H22" s="40"/>
      <c r="P22" s="31"/>
    </row>
    <row r="23" spans="2:18" ht="36" customHeight="1" x14ac:dyDescent="0.25">
      <c r="B23" s="34"/>
      <c r="C23" s="4"/>
      <c r="D23" s="3"/>
      <c r="E23" s="4"/>
      <c r="F23" s="3"/>
      <c r="G23" s="4"/>
      <c r="H23" s="3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2:18" ht="36" customHeight="1" x14ac:dyDescent="0.25">
      <c r="B24" s="34" t="s">
        <v>8</v>
      </c>
      <c r="C24" s="4"/>
      <c r="D24" s="39">
        <f>D28+D26</f>
        <v>186000</v>
      </c>
      <c r="E24" s="4"/>
      <c r="F24" s="39"/>
      <c r="G24" s="4"/>
      <c r="H24" s="39"/>
    </row>
    <row r="25" spans="2:18" ht="36" customHeight="1" x14ac:dyDescent="0.25">
      <c r="B25" s="34"/>
      <c r="C25" s="4"/>
      <c r="D25" s="39"/>
      <c r="E25" s="4"/>
      <c r="F25" s="39"/>
      <c r="G25" s="4"/>
      <c r="H25" s="39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2:18" ht="36" customHeight="1" x14ac:dyDescent="0.25">
      <c r="B26" s="34" t="s">
        <v>9</v>
      </c>
      <c r="C26" s="4"/>
      <c r="D26" s="42">
        <v>36000</v>
      </c>
      <c r="E26" s="41"/>
      <c r="F26" s="42"/>
      <c r="G26" s="41"/>
      <c r="H26" s="42"/>
      <c r="Q26" s="30"/>
    </row>
    <row r="27" spans="2:18" ht="36" customHeight="1" x14ac:dyDescent="0.25">
      <c r="B27" s="34"/>
      <c r="C27" s="4"/>
      <c r="D27" s="39"/>
      <c r="E27" s="4"/>
      <c r="F27" s="39"/>
      <c r="G27" s="4"/>
      <c r="H27" s="39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2:18" ht="36" customHeight="1" thickBot="1" x14ac:dyDescent="0.3">
      <c r="B28" s="36" t="s">
        <v>10</v>
      </c>
      <c r="C28" s="37"/>
      <c r="D28" s="45">
        <v>150000</v>
      </c>
      <c r="E28" s="46"/>
      <c r="F28" s="45"/>
      <c r="G28" s="46"/>
      <c r="H28" s="45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2:18" ht="20" thickTop="1" x14ac:dyDescent="0.25"/>
  </sheetData>
  <mergeCells count="16">
    <mergeCell ref="I9:R9"/>
    <mergeCell ref="B2:H3"/>
    <mergeCell ref="I2:R2"/>
    <mergeCell ref="I3:R3"/>
    <mergeCell ref="I5:R5"/>
    <mergeCell ref="I7:R7"/>
    <mergeCell ref="I23:R23"/>
    <mergeCell ref="I25:R25"/>
    <mergeCell ref="I27:R27"/>
    <mergeCell ref="I28:R28"/>
    <mergeCell ref="I11:R11"/>
    <mergeCell ref="I13:R13"/>
    <mergeCell ref="I15:R15"/>
    <mergeCell ref="I17:R17"/>
    <mergeCell ref="I19:R19"/>
    <mergeCell ref="I21:R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9"/>
  <sheetViews>
    <sheetView showGridLines="0" workbookViewId="0">
      <pane xSplit="8" ySplit="4" topLeftCell="K8" activePane="bottomRight" state="frozen"/>
      <selection pane="topRight" activeCell="J1" sqref="J1"/>
      <selection pane="bottomLeft" activeCell="A5" sqref="A5"/>
      <selection pane="bottomRight" activeCell="F16" sqref="F16"/>
    </sheetView>
  </sheetViews>
  <sheetFormatPr baseColWidth="10" defaultColWidth="10.83203125" defaultRowHeight="19" x14ac:dyDescent="0.25"/>
  <cols>
    <col min="2" max="2" width="18" style="1" customWidth="1"/>
    <col min="4" max="4" width="12.6640625" style="2" customWidth="1"/>
    <col min="5" max="5" width="3" customWidth="1"/>
    <col min="6" max="6" width="13.6640625" style="2" customWidth="1"/>
    <col min="7" max="7" width="3" customWidth="1"/>
    <col min="8" max="8" width="10.83203125" style="2"/>
    <col min="9" max="18" width="10.83203125" style="38"/>
  </cols>
  <sheetData>
    <row r="1" spans="2:18" ht="20" thickBot="1" x14ac:dyDescent="0.3"/>
    <row r="2" spans="2:18" ht="36" customHeight="1" thickTop="1" x14ac:dyDescent="0.2">
      <c r="B2" s="81" t="s">
        <v>155</v>
      </c>
      <c r="C2" s="82"/>
      <c r="D2" s="82"/>
      <c r="E2" s="82"/>
      <c r="F2" s="82"/>
      <c r="G2" s="82"/>
      <c r="H2" s="83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2:18" ht="36" customHeight="1" thickBot="1" x14ac:dyDescent="0.25">
      <c r="B3" s="84"/>
      <c r="C3" s="85"/>
      <c r="D3" s="85"/>
      <c r="E3" s="85"/>
      <c r="F3" s="85"/>
      <c r="G3" s="85"/>
      <c r="H3" s="86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2:18" ht="36" customHeight="1" thickBot="1" x14ac:dyDescent="0.25">
      <c r="B4" s="32" t="s">
        <v>11</v>
      </c>
      <c r="C4" s="9"/>
      <c r="D4" s="10" t="s">
        <v>152</v>
      </c>
      <c r="E4" s="9"/>
      <c r="F4" s="10" t="s">
        <v>153</v>
      </c>
      <c r="G4" s="9"/>
      <c r="H4" s="33" t="s">
        <v>150</v>
      </c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2:18" ht="36" customHeight="1" x14ac:dyDescent="0.25">
      <c r="B5" s="34"/>
      <c r="C5" s="4"/>
      <c r="D5" s="3"/>
      <c r="E5" s="4"/>
      <c r="F5" s="3"/>
      <c r="G5" s="4"/>
      <c r="H5" s="35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2:18" ht="36" customHeight="1" x14ac:dyDescent="0.25">
      <c r="B6" s="34" t="s">
        <v>0</v>
      </c>
      <c r="C6" s="4"/>
      <c r="D6" s="3">
        <f>D10/D8*100</f>
        <v>82.666666666666671</v>
      </c>
      <c r="E6" s="4"/>
      <c r="F6" s="3">
        <f>F10/F8*100</f>
        <v>64.852607709750572</v>
      </c>
      <c r="G6" s="4"/>
      <c r="H6" s="3">
        <f>H10/H8*100</f>
        <v>71.457953810894992</v>
      </c>
    </row>
    <row r="7" spans="2:18" ht="36" customHeight="1" x14ac:dyDescent="0.25">
      <c r="B7" s="34"/>
      <c r="C7" s="4"/>
      <c r="D7" s="3"/>
      <c r="E7" s="4"/>
      <c r="F7" s="3"/>
      <c r="G7" s="4"/>
      <c r="H7" s="3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2:18" ht="36" customHeight="1" x14ac:dyDescent="0.25">
      <c r="B8" s="34" t="s">
        <v>12</v>
      </c>
      <c r="C8" s="4"/>
      <c r="D8" s="40">
        <v>30</v>
      </c>
      <c r="E8" s="41"/>
      <c r="F8" s="40">
        <v>35</v>
      </c>
      <c r="G8" s="41"/>
      <c r="H8" s="40">
        <v>32.5</v>
      </c>
    </row>
    <row r="9" spans="2:18" ht="36" customHeight="1" x14ac:dyDescent="0.25">
      <c r="B9" s="34"/>
      <c r="C9" s="4"/>
      <c r="D9" s="3"/>
      <c r="E9" s="4"/>
      <c r="F9" s="3"/>
      <c r="G9" s="4"/>
      <c r="H9" s="3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2:18" ht="36" customHeight="1" x14ac:dyDescent="0.25">
      <c r="B10" s="34" t="s">
        <v>1</v>
      </c>
      <c r="C10" s="4"/>
      <c r="D10" s="3">
        <f>D14-D12</f>
        <v>24.8</v>
      </c>
      <c r="E10" s="4"/>
      <c r="F10" s="3">
        <f>F14-F12</f>
        <v>22.698412698412696</v>
      </c>
      <c r="G10" s="4"/>
      <c r="H10" s="3">
        <f>H14-H12</f>
        <v>23.223834988540872</v>
      </c>
    </row>
    <row r="11" spans="2:18" ht="36" customHeight="1" x14ac:dyDescent="0.25">
      <c r="B11" s="34"/>
      <c r="C11" s="4"/>
      <c r="D11" s="3"/>
      <c r="E11" s="4"/>
      <c r="F11" s="3"/>
      <c r="G11" s="4"/>
      <c r="H11" s="3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2:18" ht="36" customHeight="1" x14ac:dyDescent="0.25">
      <c r="B12" s="34" t="s">
        <v>2</v>
      </c>
      <c r="C12" s="4"/>
      <c r="D12" s="40">
        <v>0</v>
      </c>
      <c r="E12" s="41"/>
      <c r="F12" s="40">
        <v>0</v>
      </c>
      <c r="G12" s="41"/>
      <c r="H12" s="40">
        <v>0</v>
      </c>
    </row>
    <row r="13" spans="2:18" ht="36" customHeight="1" x14ac:dyDescent="0.25">
      <c r="B13" s="34"/>
      <c r="C13" s="4"/>
      <c r="D13" s="3"/>
      <c r="E13" s="4"/>
      <c r="F13" s="3"/>
      <c r="G13" s="4"/>
      <c r="H13" s="3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2:18" ht="36" customHeight="1" x14ac:dyDescent="0.25">
      <c r="B14" s="34" t="s">
        <v>3</v>
      </c>
      <c r="C14" s="4"/>
      <c r="D14" s="3">
        <f>(D20/D18)/D16</f>
        <v>24.8</v>
      </c>
      <c r="E14" s="4"/>
      <c r="F14" s="3">
        <f>(F20/F18)/F16</f>
        <v>22.698412698412696</v>
      </c>
      <c r="G14" s="4"/>
      <c r="H14" s="3">
        <f>(H20/H18)/H16</f>
        <v>23.223834988540872</v>
      </c>
    </row>
    <row r="15" spans="2:18" ht="36" customHeight="1" x14ac:dyDescent="0.25">
      <c r="B15" s="34"/>
      <c r="C15" s="4"/>
      <c r="D15" s="3"/>
      <c r="E15" s="4"/>
      <c r="F15" s="3"/>
      <c r="G15" s="4"/>
      <c r="H15" s="3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2:18" ht="36" customHeight="1" x14ac:dyDescent="0.25">
      <c r="B16" s="34" t="s">
        <v>4</v>
      </c>
      <c r="C16" s="4"/>
      <c r="D16" s="42">
        <v>5000</v>
      </c>
      <c r="E16" s="41"/>
      <c r="F16" s="42">
        <v>6000</v>
      </c>
      <c r="G16" s="41"/>
      <c r="H16" s="42">
        <v>5500</v>
      </c>
      <c r="N16" s="30"/>
    </row>
    <row r="17" spans="2:18" ht="36" customHeight="1" x14ac:dyDescent="0.25">
      <c r="B17" s="34"/>
      <c r="C17" s="4"/>
      <c r="D17" s="3"/>
      <c r="E17" s="4"/>
      <c r="F17" s="3"/>
      <c r="G17" s="4"/>
      <c r="H17" s="3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2:18" ht="36" customHeight="1" x14ac:dyDescent="0.25">
      <c r="B18" s="34" t="s">
        <v>5</v>
      </c>
      <c r="C18" s="4"/>
      <c r="D18" s="43">
        <v>3</v>
      </c>
      <c r="E18" s="44"/>
      <c r="F18" s="43">
        <v>4</v>
      </c>
      <c r="G18" s="44"/>
      <c r="H18" s="43">
        <v>3.5</v>
      </c>
    </row>
    <row r="19" spans="2:18" ht="36" customHeight="1" x14ac:dyDescent="0.25">
      <c r="B19" s="34"/>
      <c r="C19" s="4"/>
      <c r="D19" s="3"/>
      <c r="E19" s="4"/>
      <c r="F19" s="3"/>
      <c r="G19" s="4"/>
      <c r="H19" s="3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2:18" ht="36" customHeight="1" x14ac:dyDescent="0.25">
      <c r="B20" s="34" t="s">
        <v>6</v>
      </c>
      <c r="C20" s="4"/>
      <c r="D20" s="39">
        <f>(D24/D22)*100</f>
        <v>372000</v>
      </c>
      <c r="E20" s="4"/>
      <c r="F20" s="39">
        <f>(F24/F22)*100</f>
        <v>544761.90476190473</v>
      </c>
      <c r="G20" s="4"/>
      <c r="H20" s="39">
        <f>(H24/H22)*100</f>
        <v>447058.82352941181</v>
      </c>
    </row>
    <row r="21" spans="2:18" ht="36" customHeight="1" x14ac:dyDescent="0.25">
      <c r="B21" s="34"/>
      <c r="C21" s="4"/>
      <c r="D21" s="3"/>
      <c r="E21" s="4"/>
      <c r="F21" s="3"/>
      <c r="G21" s="4"/>
      <c r="H21" s="3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2:18" ht="36" customHeight="1" x14ac:dyDescent="0.25">
      <c r="B22" s="34" t="s">
        <v>7</v>
      </c>
      <c r="C22" s="4"/>
      <c r="D22" s="40">
        <v>50</v>
      </c>
      <c r="E22" s="41"/>
      <c r="F22" s="40">
        <v>52.5</v>
      </c>
      <c r="G22" s="41"/>
      <c r="H22" s="40">
        <v>51</v>
      </c>
      <c r="P22" s="31"/>
    </row>
    <row r="23" spans="2:18" ht="36" customHeight="1" x14ac:dyDescent="0.25">
      <c r="B23" s="34"/>
      <c r="C23" s="4"/>
      <c r="D23" s="3"/>
      <c r="E23" s="4"/>
      <c r="F23" s="3"/>
      <c r="G23" s="4"/>
      <c r="H23" s="3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2:18" ht="36" customHeight="1" x14ac:dyDescent="0.25">
      <c r="B24" s="34" t="s">
        <v>8</v>
      </c>
      <c r="C24" s="4"/>
      <c r="D24" s="39">
        <f>D28+D26</f>
        <v>186000</v>
      </c>
      <c r="E24" s="4"/>
      <c r="F24" s="39">
        <f>F28+F26</f>
        <v>286000</v>
      </c>
      <c r="G24" s="4"/>
      <c r="H24" s="39">
        <f>H28+H26</f>
        <v>228000</v>
      </c>
    </row>
    <row r="25" spans="2:18" ht="36" customHeight="1" x14ac:dyDescent="0.25">
      <c r="B25" s="34"/>
      <c r="C25" s="4"/>
      <c r="D25" s="39"/>
      <c r="E25" s="4"/>
      <c r="F25" s="39"/>
      <c r="G25" s="4"/>
      <c r="H25" s="39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2:18" ht="36" customHeight="1" x14ac:dyDescent="0.25">
      <c r="B26" s="34" t="s">
        <v>9</v>
      </c>
      <c r="C26" s="4"/>
      <c r="D26" s="42">
        <v>36000</v>
      </c>
      <c r="E26" s="41"/>
      <c r="F26" s="42">
        <v>36000</v>
      </c>
      <c r="G26" s="41"/>
      <c r="H26" s="42">
        <v>38000</v>
      </c>
      <c r="Q26" s="30"/>
    </row>
    <row r="27" spans="2:18" ht="36" customHeight="1" x14ac:dyDescent="0.25">
      <c r="B27" s="34"/>
      <c r="C27" s="4"/>
      <c r="D27" s="39"/>
      <c r="E27" s="4"/>
      <c r="F27" s="39"/>
      <c r="G27" s="4"/>
      <c r="H27" s="39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2:18" ht="36" customHeight="1" thickBot="1" x14ac:dyDescent="0.3">
      <c r="B28" s="36" t="s">
        <v>10</v>
      </c>
      <c r="C28" s="37"/>
      <c r="D28" s="45">
        <v>150000</v>
      </c>
      <c r="E28" s="46"/>
      <c r="F28" s="45">
        <v>250000</v>
      </c>
      <c r="G28" s="46"/>
      <c r="H28" s="45">
        <v>190000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2:18" ht="20" thickTop="1" x14ac:dyDescent="0.25"/>
  </sheetData>
  <mergeCells count="16">
    <mergeCell ref="I9:R9"/>
    <mergeCell ref="B2:H3"/>
    <mergeCell ref="I2:R2"/>
    <mergeCell ref="I3:R3"/>
    <mergeCell ref="I5:R5"/>
    <mergeCell ref="I7:R7"/>
    <mergeCell ref="I23:R23"/>
    <mergeCell ref="I25:R25"/>
    <mergeCell ref="I27:R27"/>
    <mergeCell ref="I28:R28"/>
    <mergeCell ref="I11:R11"/>
    <mergeCell ref="I13:R13"/>
    <mergeCell ref="I15:R15"/>
    <mergeCell ref="I17:R17"/>
    <mergeCell ref="I19:R19"/>
    <mergeCell ref="I21:R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28"/>
  <sheetViews>
    <sheetView showGridLines="0" tabSelected="1" zoomScale="125" zoomScaleNormal="125" zoomScalePageLayoutView="125"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D20" sqref="D20"/>
    </sheetView>
  </sheetViews>
  <sheetFormatPr baseColWidth="10" defaultColWidth="10.83203125" defaultRowHeight="19" x14ac:dyDescent="0.25"/>
  <cols>
    <col min="1" max="1" width="3.6640625" customWidth="1"/>
    <col min="2" max="2" width="18" style="1" customWidth="1"/>
    <col min="4" max="4" width="10.83203125" style="48"/>
    <col min="5" max="5" width="3" style="50" customWidth="1"/>
    <col min="6" max="6" width="15" style="48" customWidth="1"/>
    <col min="7" max="7" width="3" style="50" customWidth="1"/>
    <col min="8" max="8" width="10.83203125" style="48"/>
    <col min="9" max="18" width="10.83203125" style="20"/>
  </cols>
  <sheetData>
    <row r="1" spans="2:19" ht="20" thickBot="1" x14ac:dyDescent="0.3"/>
    <row r="2" spans="2:19" ht="36" customHeight="1" thickTop="1" thickBot="1" x14ac:dyDescent="0.25">
      <c r="B2" s="81" t="s">
        <v>155</v>
      </c>
      <c r="C2" s="82"/>
      <c r="D2" s="82"/>
      <c r="E2" s="82"/>
      <c r="F2" s="82"/>
      <c r="G2" s="82"/>
      <c r="H2" s="82"/>
      <c r="I2" s="81" t="s">
        <v>13</v>
      </c>
      <c r="J2" s="82"/>
      <c r="K2" s="82"/>
      <c r="L2" s="82"/>
      <c r="M2" s="82"/>
      <c r="N2" s="82"/>
      <c r="O2" s="82"/>
      <c r="P2" s="82"/>
      <c r="Q2" s="82"/>
      <c r="R2" s="83"/>
    </row>
    <row r="3" spans="2:19" ht="36" customHeight="1" thickTop="1" thickBot="1" x14ac:dyDescent="0.25">
      <c r="B3" s="84"/>
      <c r="C3" s="85"/>
      <c r="D3" s="85"/>
      <c r="E3" s="85"/>
      <c r="F3" s="85"/>
      <c r="G3" s="85"/>
      <c r="H3" s="85"/>
      <c r="I3" s="102" t="s">
        <v>14</v>
      </c>
      <c r="J3" s="103"/>
      <c r="K3" s="103"/>
      <c r="L3" s="103"/>
      <c r="M3" s="103"/>
      <c r="N3" s="103"/>
      <c r="O3" s="103"/>
      <c r="P3" s="103"/>
      <c r="Q3" s="103"/>
      <c r="R3" s="104"/>
    </row>
    <row r="4" spans="2:19" ht="36" customHeight="1" thickTop="1" thickBot="1" x14ac:dyDescent="0.25">
      <c r="B4" s="8" t="s">
        <v>11</v>
      </c>
      <c r="C4" s="9"/>
      <c r="D4" s="49" t="s">
        <v>154</v>
      </c>
      <c r="E4" s="51"/>
      <c r="F4" s="49" t="s">
        <v>153</v>
      </c>
      <c r="G4" s="51"/>
      <c r="H4" s="49" t="s">
        <v>150</v>
      </c>
      <c r="I4" s="18" t="s">
        <v>42</v>
      </c>
      <c r="J4" s="19" t="s">
        <v>54</v>
      </c>
      <c r="K4" s="19" t="s">
        <v>151</v>
      </c>
      <c r="L4" s="19" t="s">
        <v>156</v>
      </c>
      <c r="M4" s="19" t="s">
        <v>96</v>
      </c>
      <c r="N4" s="19" t="s">
        <v>157</v>
      </c>
      <c r="O4" s="78" t="s">
        <v>160</v>
      </c>
      <c r="P4" s="19" t="s">
        <v>36</v>
      </c>
      <c r="Q4" s="19" t="s">
        <v>159</v>
      </c>
      <c r="R4" s="76" t="s">
        <v>128</v>
      </c>
      <c r="S4" s="47" t="s">
        <v>158</v>
      </c>
    </row>
    <row r="5" spans="2:19" ht="36" customHeight="1" thickBot="1" x14ac:dyDescent="0.3">
      <c r="B5" s="5"/>
      <c r="C5" s="4"/>
      <c r="D5" s="39"/>
      <c r="E5" s="52"/>
      <c r="F5" s="39"/>
      <c r="G5" s="52"/>
      <c r="H5" s="53"/>
      <c r="I5" s="105"/>
      <c r="J5" s="106"/>
      <c r="K5" s="106"/>
      <c r="L5" s="106"/>
      <c r="M5" s="106"/>
      <c r="N5" s="106"/>
      <c r="O5" s="106"/>
      <c r="P5" s="106"/>
      <c r="Q5" s="106"/>
      <c r="R5" s="107"/>
    </row>
    <row r="6" spans="2:19" ht="36" customHeight="1" thickBot="1" x14ac:dyDescent="0.3">
      <c r="B6" s="5" t="s">
        <v>0</v>
      </c>
      <c r="C6" s="4"/>
      <c r="D6" s="39">
        <f>'7 Levers Reverse (B)'!D6</f>
        <v>82.666666666666671</v>
      </c>
      <c r="E6" s="39"/>
      <c r="F6" s="39">
        <f>'7 Levers Reverse (B)'!F6</f>
        <v>64.852607709750572</v>
      </c>
      <c r="G6" s="39"/>
      <c r="H6" s="39">
        <f>'7 Levers Reverse (B)'!H6</f>
        <v>71.457953810894992</v>
      </c>
      <c r="I6" s="26">
        <v>20</v>
      </c>
      <c r="J6" s="27">
        <v>20</v>
      </c>
      <c r="K6" s="27">
        <v>10</v>
      </c>
      <c r="L6" s="27">
        <v>10</v>
      </c>
      <c r="M6" s="27">
        <v>10</v>
      </c>
      <c r="N6" s="27">
        <v>20</v>
      </c>
      <c r="O6" s="27"/>
      <c r="P6" s="27"/>
      <c r="Q6" s="27"/>
      <c r="R6" s="28"/>
      <c r="S6" s="20">
        <f>SUM(I6:R6)</f>
        <v>90</v>
      </c>
    </row>
    <row r="7" spans="2:19" ht="36" customHeight="1" thickBot="1" x14ac:dyDescent="0.3">
      <c r="B7" s="5"/>
      <c r="C7" s="4"/>
      <c r="D7" s="39">
        <f>'7 Levers Reverse (B)'!D7</f>
        <v>0</v>
      </c>
      <c r="E7" s="39"/>
      <c r="F7" s="39">
        <f>'7 Levers Reverse (B)'!F7</f>
        <v>0</v>
      </c>
      <c r="G7" s="39"/>
      <c r="H7" s="39">
        <f>'7 Levers Reverse (B)'!H7</f>
        <v>0</v>
      </c>
      <c r="I7" s="108"/>
      <c r="J7" s="109"/>
      <c r="K7" s="109"/>
      <c r="L7" s="109"/>
      <c r="M7" s="109"/>
      <c r="N7" s="109"/>
      <c r="O7" s="109"/>
      <c r="P7" s="109"/>
      <c r="Q7" s="109"/>
      <c r="R7" s="110"/>
    </row>
    <row r="8" spans="2:19" ht="36" customHeight="1" thickBot="1" x14ac:dyDescent="0.3">
      <c r="B8" s="5" t="s">
        <v>12</v>
      </c>
      <c r="C8" s="4"/>
      <c r="D8" s="39">
        <f>'7 Levers Reverse (B)'!D8</f>
        <v>30</v>
      </c>
      <c r="E8" s="39"/>
      <c r="F8" s="39">
        <f>'7 Levers Reverse (B)'!F8</f>
        <v>35</v>
      </c>
      <c r="G8" s="39"/>
      <c r="H8" s="39">
        <f>'7 Levers Reverse (B)'!H8</f>
        <v>32.5</v>
      </c>
      <c r="I8" s="26"/>
      <c r="J8" s="27"/>
      <c r="K8" s="27"/>
      <c r="L8" s="27"/>
      <c r="M8" s="27"/>
      <c r="N8" s="27"/>
      <c r="O8" s="27"/>
      <c r="P8" s="25">
        <v>0.1</v>
      </c>
      <c r="Q8" s="27"/>
      <c r="R8" s="28"/>
      <c r="S8" s="77">
        <f>SUM(I8:R8)</f>
        <v>0.1</v>
      </c>
    </row>
    <row r="9" spans="2:19" ht="36" customHeight="1" x14ac:dyDescent="0.25">
      <c r="B9" s="5"/>
      <c r="C9" s="4"/>
      <c r="D9" s="39">
        <f>'7 Levers Reverse (B)'!D9</f>
        <v>0</v>
      </c>
      <c r="E9" s="39"/>
      <c r="F9" s="39">
        <f>'7 Levers Reverse (B)'!F9</f>
        <v>0</v>
      </c>
      <c r="G9" s="39"/>
      <c r="H9" s="39">
        <f>'7 Levers Reverse (B)'!H9</f>
        <v>0</v>
      </c>
      <c r="I9" s="99"/>
      <c r="J9" s="100"/>
      <c r="K9" s="100"/>
      <c r="L9" s="100"/>
      <c r="M9" s="100"/>
      <c r="N9" s="100"/>
      <c r="O9" s="100"/>
      <c r="P9" s="100"/>
      <c r="Q9" s="100"/>
      <c r="R9" s="101"/>
    </row>
    <row r="10" spans="2:19" ht="36" customHeight="1" x14ac:dyDescent="0.25">
      <c r="B10" s="5" t="s">
        <v>1</v>
      </c>
      <c r="C10" s="4"/>
      <c r="D10" s="39">
        <f>'7 Levers Reverse (B)'!D10</f>
        <v>24.8</v>
      </c>
      <c r="E10" s="39"/>
      <c r="F10" s="39">
        <f>'7 Levers Reverse (B)'!F10</f>
        <v>22.698412698412696</v>
      </c>
      <c r="G10" s="39"/>
      <c r="H10" s="39">
        <f>'7 Levers Reverse (B)'!H10</f>
        <v>23.223834988540872</v>
      </c>
      <c r="I10" s="22"/>
      <c r="J10" s="21"/>
      <c r="K10" s="21"/>
      <c r="L10" s="21"/>
      <c r="M10" s="21"/>
      <c r="N10" s="21"/>
      <c r="O10" s="21"/>
      <c r="P10" s="21"/>
      <c r="Q10" s="21"/>
      <c r="R10" s="23"/>
      <c r="S10" s="20">
        <f>SUM(I10:R10)</f>
        <v>0</v>
      </c>
    </row>
    <row r="11" spans="2:19" ht="36" customHeight="1" thickBot="1" x14ac:dyDescent="0.3">
      <c r="B11" s="5"/>
      <c r="C11" s="4"/>
      <c r="D11" s="39">
        <f>'7 Levers Reverse (B)'!D11</f>
        <v>0</v>
      </c>
      <c r="E11" s="39"/>
      <c r="F11" s="39">
        <f>'7 Levers Reverse (B)'!F11</f>
        <v>0</v>
      </c>
      <c r="G11" s="39"/>
      <c r="H11" s="39">
        <f>'7 Levers Reverse (B)'!H11</f>
        <v>0</v>
      </c>
      <c r="I11" s="90"/>
      <c r="J11" s="91"/>
      <c r="K11" s="91"/>
      <c r="L11" s="91"/>
      <c r="M11" s="91"/>
      <c r="N11" s="91"/>
      <c r="O11" s="91"/>
      <c r="P11" s="91"/>
      <c r="Q11" s="91"/>
      <c r="R11" s="92"/>
    </row>
    <row r="12" spans="2:19" ht="36" customHeight="1" thickBot="1" x14ac:dyDescent="0.3">
      <c r="B12" s="5" t="s">
        <v>2</v>
      </c>
      <c r="C12" s="4"/>
      <c r="D12" s="39">
        <f>'7 Levers Reverse (B)'!D12</f>
        <v>0</v>
      </c>
      <c r="E12" s="39"/>
      <c r="F12" s="39">
        <f>'7 Levers Reverse (B)'!F12</f>
        <v>0</v>
      </c>
      <c r="G12" s="39"/>
      <c r="H12" s="39">
        <f>'7 Levers Reverse (B)'!H12</f>
        <v>0</v>
      </c>
      <c r="I12" s="26"/>
      <c r="J12" s="27"/>
      <c r="K12" s="27"/>
      <c r="L12" s="27"/>
      <c r="M12" s="27"/>
      <c r="N12" s="27"/>
      <c r="O12" s="27"/>
      <c r="P12" s="27"/>
      <c r="Q12" s="27"/>
      <c r="R12" s="28"/>
      <c r="S12" s="20">
        <f>SUM(I12:R12)</f>
        <v>0</v>
      </c>
    </row>
    <row r="13" spans="2:19" ht="36" customHeight="1" x14ac:dyDescent="0.25">
      <c r="B13" s="5"/>
      <c r="C13" s="4"/>
      <c r="D13" s="39">
        <f>'7 Levers Reverse (B)'!D13</f>
        <v>0</v>
      </c>
      <c r="E13" s="39"/>
      <c r="F13" s="39">
        <f>'7 Levers Reverse (B)'!F13</f>
        <v>0</v>
      </c>
      <c r="G13" s="39"/>
      <c r="H13" s="39">
        <f>'7 Levers Reverse (B)'!H13</f>
        <v>0</v>
      </c>
      <c r="I13" s="87"/>
      <c r="J13" s="88"/>
      <c r="K13" s="88"/>
      <c r="L13" s="88"/>
      <c r="M13" s="88"/>
      <c r="N13" s="88"/>
      <c r="O13" s="88"/>
      <c r="P13" s="88"/>
      <c r="Q13" s="88"/>
      <c r="R13" s="89"/>
    </row>
    <row r="14" spans="2:19" ht="36" customHeight="1" x14ac:dyDescent="0.25">
      <c r="B14" s="5" t="s">
        <v>3</v>
      </c>
      <c r="C14" s="4"/>
      <c r="D14" s="39">
        <f>'7 Levers Reverse (B)'!D14</f>
        <v>24.8</v>
      </c>
      <c r="E14" s="39"/>
      <c r="F14" s="39">
        <f>'7 Levers Reverse (B)'!F14</f>
        <v>22.698412698412696</v>
      </c>
      <c r="G14" s="39"/>
      <c r="H14" s="39">
        <f>'7 Levers Reverse (B)'!H14</f>
        <v>23.223834988540872</v>
      </c>
      <c r="I14" s="22"/>
      <c r="J14" s="21"/>
      <c r="K14" s="21"/>
      <c r="L14" s="21"/>
      <c r="M14" s="21"/>
      <c r="N14" s="21"/>
      <c r="O14" s="21"/>
      <c r="P14" s="21"/>
      <c r="Q14" s="21"/>
      <c r="R14" s="23"/>
      <c r="S14" s="20">
        <f>SUM(I14:R14)</f>
        <v>0</v>
      </c>
    </row>
    <row r="15" spans="2:19" ht="36" customHeight="1" thickBot="1" x14ac:dyDescent="0.3">
      <c r="B15" s="5"/>
      <c r="C15" s="4"/>
      <c r="D15" s="39">
        <f>'7 Levers Reverse (B)'!D15</f>
        <v>0</v>
      </c>
      <c r="E15" s="39"/>
      <c r="F15" s="39">
        <f>'7 Levers Reverse (B)'!F15</f>
        <v>0</v>
      </c>
      <c r="G15" s="39"/>
      <c r="H15" s="39">
        <f>'7 Levers Reverse (B)'!H15</f>
        <v>0</v>
      </c>
      <c r="I15" s="90"/>
      <c r="J15" s="91"/>
      <c r="K15" s="91"/>
      <c r="L15" s="91"/>
      <c r="M15" s="91"/>
      <c r="N15" s="91"/>
      <c r="O15" s="91"/>
      <c r="P15" s="91"/>
      <c r="Q15" s="91"/>
      <c r="R15" s="92"/>
    </row>
    <row r="16" spans="2:19" ht="36" customHeight="1" thickBot="1" x14ac:dyDescent="0.3">
      <c r="B16" s="5" t="s">
        <v>4</v>
      </c>
      <c r="C16" s="4"/>
      <c r="D16" s="39">
        <f>'7 Levers Reverse (B)'!D16</f>
        <v>5000</v>
      </c>
      <c r="E16" s="39"/>
      <c r="F16" s="39">
        <f>'7 Levers Reverse (B)'!F16</f>
        <v>6000</v>
      </c>
      <c r="G16" s="39"/>
      <c r="H16" s="39">
        <f>'7 Levers Reverse (B)'!H16</f>
        <v>5500</v>
      </c>
      <c r="I16" s="26"/>
      <c r="J16" s="27"/>
      <c r="K16" s="27"/>
      <c r="L16" s="27"/>
      <c r="M16" s="27"/>
      <c r="N16" s="24"/>
      <c r="O16" s="27"/>
      <c r="P16" s="27"/>
      <c r="Q16" s="27">
        <v>1000</v>
      </c>
      <c r="R16" s="28"/>
      <c r="S16" s="20">
        <f>SUM(I16:R16)</f>
        <v>1000</v>
      </c>
    </row>
    <row r="17" spans="2:19" ht="36" customHeight="1" thickBot="1" x14ac:dyDescent="0.3">
      <c r="B17" s="5"/>
      <c r="C17" s="4"/>
      <c r="D17" s="39">
        <f>'7 Levers Reverse (B)'!D17</f>
        <v>0</v>
      </c>
      <c r="E17" s="39"/>
      <c r="F17" s="39">
        <f>'7 Levers Reverse (B)'!F17</f>
        <v>0</v>
      </c>
      <c r="G17" s="39"/>
      <c r="H17" s="39">
        <f>'7 Levers Reverse (B)'!H17</f>
        <v>0</v>
      </c>
      <c r="I17" s="96"/>
      <c r="J17" s="97"/>
      <c r="K17" s="97"/>
      <c r="L17" s="97"/>
      <c r="M17" s="97"/>
      <c r="N17" s="97"/>
      <c r="O17" s="97"/>
      <c r="P17" s="97"/>
      <c r="Q17" s="97"/>
      <c r="R17" s="98"/>
    </row>
    <row r="18" spans="2:19" ht="36" customHeight="1" thickBot="1" x14ac:dyDescent="0.3">
      <c r="B18" s="5" t="s">
        <v>5</v>
      </c>
      <c r="C18" s="4"/>
      <c r="D18" s="39">
        <f>'7 Levers Reverse (B)'!D18</f>
        <v>3</v>
      </c>
      <c r="E18" s="39"/>
      <c r="F18" s="39">
        <f>'7 Levers Reverse (B)'!F18</f>
        <v>4</v>
      </c>
      <c r="G18" s="39"/>
      <c r="H18" s="39">
        <f>'7 Levers Reverse (B)'!H18</f>
        <v>3.5</v>
      </c>
      <c r="I18" s="26"/>
      <c r="J18" s="27"/>
      <c r="K18" s="27"/>
      <c r="L18" s="27"/>
      <c r="M18" s="27"/>
      <c r="N18" s="27"/>
      <c r="O18" s="25">
        <v>0.1</v>
      </c>
      <c r="P18" s="27"/>
      <c r="Q18" s="27"/>
      <c r="R18" s="28">
        <v>1</v>
      </c>
      <c r="S18" s="20">
        <f>SUM(I18:R18)</f>
        <v>1.1000000000000001</v>
      </c>
    </row>
    <row r="19" spans="2:19" ht="36" customHeight="1" x14ac:dyDescent="0.25">
      <c r="B19" s="5"/>
      <c r="C19" s="4"/>
      <c r="D19" s="39">
        <f>'7 Levers Reverse (B)'!D19</f>
        <v>0</v>
      </c>
      <c r="E19" s="39"/>
      <c r="F19" s="39">
        <f>'7 Levers Reverse (B)'!F19</f>
        <v>0</v>
      </c>
      <c r="G19" s="39"/>
      <c r="H19" s="39">
        <f>'7 Levers Reverse (B)'!H19</f>
        <v>0</v>
      </c>
      <c r="I19" s="87"/>
      <c r="J19" s="88"/>
      <c r="K19" s="88"/>
      <c r="L19" s="88"/>
      <c r="M19" s="88"/>
      <c r="N19" s="88"/>
      <c r="O19" s="88"/>
      <c r="P19" s="88"/>
      <c r="Q19" s="88"/>
      <c r="R19" s="89"/>
    </row>
    <row r="20" spans="2:19" ht="36" customHeight="1" x14ac:dyDescent="0.25">
      <c r="B20" s="5" t="s">
        <v>6</v>
      </c>
      <c r="C20" s="4"/>
      <c r="D20" s="39">
        <f>'7 Levers Reverse (B)'!D20</f>
        <v>372000</v>
      </c>
      <c r="E20" s="39"/>
      <c r="F20" s="39">
        <f>'7 Levers Reverse (B)'!F20</f>
        <v>544761.90476190473</v>
      </c>
      <c r="G20" s="39"/>
      <c r="H20" s="39">
        <f>'7 Levers Reverse (B)'!H20</f>
        <v>447058.82352941181</v>
      </c>
      <c r="I20" s="22"/>
      <c r="J20" s="21"/>
      <c r="K20" s="21"/>
      <c r="L20" s="21"/>
      <c r="M20" s="21"/>
      <c r="N20" s="21"/>
      <c r="O20" s="21"/>
      <c r="P20" s="21"/>
      <c r="Q20" s="21"/>
      <c r="R20" s="23"/>
      <c r="S20" s="20">
        <f>SUM(I20:R20)</f>
        <v>0</v>
      </c>
    </row>
    <row r="21" spans="2:19" ht="36" customHeight="1" thickBot="1" x14ac:dyDescent="0.3">
      <c r="B21" s="5"/>
      <c r="C21" s="4"/>
      <c r="D21" s="39">
        <f>'7 Levers Reverse (B)'!D21</f>
        <v>0</v>
      </c>
      <c r="E21" s="39"/>
      <c r="F21" s="39">
        <f>'7 Levers Reverse (B)'!F21</f>
        <v>0</v>
      </c>
      <c r="G21" s="39"/>
      <c r="H21" s="39">
        <f>'7 Levers Reverse (B)'!H21</f>
        <v>0</v>
      </c>
      <c r="I21" s="90"/>
      <c r="J21" s="91"/>
      <c r="K21" s="91"/>
      <c r="L21" s="91"/>
      <c r="M21" s="91"/>
      <c r="N21" s="91"/>
      <c r="O21" s="91"/>
      <c r="P21" s="91"/>
      <c r="Q21" s="91"/>
      <c r="R21" s="92"/>
    </row>
    <row r="22" spans="2:19" ht="36" customHeight="1" thickBot="1" x14ac:dyDescent="0.3">
      <c r="B22" s="5" t="s">
        <v>7</v>
      </c>
      <c r="C22" s="4"/>
      <c r="D22" s="39">
        <f>'7 Levers Reverse (B)'!D22</f>
        <v>50</v>
      </c>
      <c r="E22" s="39"/>
      <c r="F22" s="39">
        <f>'7 Levers Reverse (B)'!F22</f>
        <v>52.5</v>
      </c>
      <c r="G22" s="39"/>
      <c r="H22" s="39">
        <f>'7 Levers Reverse (B)'!H22</f>
        <v>51</v>
      </c>
      <c r="I22" s="26"/>
      <c r="J22" s="27"/>
      <c r="K22" s="27"/>
      <c r="L22" s="27"/>
      <c r="M22" s="27"/>
      <c r="N22" s="27"/>
      <c r="O22" s="27"/>
      <c r="P22" s="25"/>
      <c r="Q22" s="27"/>
      <c r="R22" s="28"/>
      <c r="S22" s="20">
        <f>SUM(I22:R22)</f>
        <v>0</v>
      </c>
    </row>
    <row r="23" spans="2:19" ht="36" customHeight="1" x14ac:dyDescent="0.25">
      <c r="B23" s="5"/>
      <c r="C23" s="4"/>
      <c r="D23" s="39">
        <f>'7 Levers Reverse (B)'!D23</f>
        <v>0</v>
      </c>
      <c r="E23" s="39"/>
      <c r="F23" s="39">
        <f>'7 Levers Reverse (B)'!F23</f>
        <v>0</v>
      </c>
      <c r="G23" s="39"/>
      <c r="H23" s="39">
        <f>'7 Levers Reverse (B)'!H23</f>
        <v>0</v>
      </c>
      <c r="I23" s="87"/>
      <c r="J23" s="88"/>
      <c r="K23" s="88"/>
      <c r="L23" s="88"/>
      <c r="M23" s="88"/>
      <c r="N23" s="88"/>
      <c r="O23" s="88"/>
      <c r="P23" s="88"/>
      <c r="Q23" s="88"/>
      <c r="R23" s="89"/>
    </row>
    <row r="24" spans="2:19" ht="36" customHeight="1" x14ac:dyDescent="0.25">
      <c r="B24" s="5" t="s">
        <v>8</v>
      </c>
      <c r="C24" s="4"/>
      <c r="D24" s="39">
        <f>'7 Levers Reverse (B)'!D24</f>
        <v>186000</v>
      </c>
      <c r="E24" s="39"/>
      <c r="F24" s="39">
        <f>'7 Levers Reverse (B)'!F24</f>
        <v>286000</v>
      </c>
      <c r="G24" s="39"/>
      <c r="H24" s="39">
        <f>'7 Levers Reverse (B)'!H24</f>
        <v>228000</v>
      </c>
      <c r="I24" s="22"/>
      <c r="J24" s="21"/>
      <c r="K24" s="21"/>
      <c r="L24" s="21"/>
      <c r="M24" s="21"/>
      <c r="N24" s="21"/>
      <c r="O24" s="21"/>
      <c r="P24" s="21"/>
      <c r="Q24" s="21"/>
      <c r="R24" s="23"/>
      <c r="S24" s="20">
        <f>SUM(I24:R24)</f>
        <v>0</v>
      </c>
    </row>
    <row r="25" spans="2:19" ht="36" customHeight="1" thickBot="1" x14ac:dyDescent="0.3">
      <c r="B25" s="5"/>
      <c r="C25" s="4"/>
      <c r="D25" s="39">
        <f>'7 Levers Reverse (B)'!D25</f>
        <v>0</v>
      </c>
      <c r="E25" s="39"/>
      <c r="F25" s="39">
        <f>'7 Levers Reverse (B)'!F25</f>
        <v>0</v>
      </c>
      <c r="G25" s="39"/>
      <c r="H25" s="39">
        <f>'7 Levers Reverse (B)'!H25</f>
        <v>0</v>
      </c>
      <c r="I25" s="90"/>
      <c r="J25" s="91"/>
      <c r="K25" s="91"/>
      <c r="L25" s="91"/>
      <c r="M25" s="91"/>
      <c r="N25" s="91"/>
      <c r="O25" s="91"/>
      <c r="P25" s="91"/>
      <c r="Q25" s="91"/>
      <c r="R25" s="92"/>
    </row>
    <row r="26" spans="2:19" ht="36" customHeight="1" thickBot="1" x14ac:dyDescent="0.3">
      <c r="B26" s="5" t="s">
        <v>9</v>
      </c>
      <c r="C26" s="4"/>
      <c r="D26" s="39">
        <f>'7 Levers Reverse (B)'!D26</f>
        <v>36000</v>
      </c>
      <c r="E26" s="39"/>
      <c r="F26" s="39">
        <f>'7 Levers Reverse (B)'!F26</f>
        <v>36000</v>
      </c>
      <c r="G26" s="39"/>
      <c r="H26" s="39">
        <f>'7 Levers Reverse (B)'!H26</f>
        <v>38000</v>
      </c>
      <c r="I26" s="26"/>
      <c r="J26" s="27"/>
      <c r="K26" s="27"/>
      <c r="L26" s="27"/>
      <c r="M26" s="27"/>
      <c r="N26" s="27"/>
      <c r="O26" s="27"/>
      <c r="P26" s="27"/>
      <c r="Q26" s="24"/>
      <c r="R26" s="28"/>
      <c r="S26" s="20">
        <f>SUM(I26:R26)</f>
        <v>0</v>
      </c>
    </row>
    <row r="27" spans="2:19" ht="36" customHeight="1" x14ac:dyDescent="0.25">
      <c r="B27" s="5"/>
      <c r="C27" s="4"/>
      <c r="D27" s="39">
        <f>'7 Levers Reverse (B)'!D27</f>
        <v>0</v>
      </c>
      <c r="E27" s="39"/>
      <c r="F27" s="39">
        <f>'7 Levers Reverse (B)'!F27</f>
        <v>0</v>
      </c>
      <c r="G27" s="39"/>
      <c r="H27" s="39">
        <f>'7 Levers Reverse (B)'!H27</f>
        <v>0</v>
      </c>
      <c r="I27" s="87"/>
      <c r="J27" s="88"/>
      <c r="K27" s="88"/>
      <c r="L27" s="88"/>
      <c r="M27" s="88"/>
      <c r="N27" s="88"/>
      <c r="O27" s="88"/>
      <c r="P27" s="88"/>
      <c r="Q27" s="88"/>
      <c r="R27" s="89"/>
    </row>
    <row r="28" spans="2:19" ht="36" customHeight="1" thickBot="1" x14ac:dyDescent="0.3">
      <c r="B28" s="6" t="s">
        <v>10</v>
      </c>
      <c r="C28" s="7"/>
      <c r="D28" s="54">
        <f>'7 Levers Reverse (B)'!D28</f>
        <v>150000</v>
      </c>
      <c r="E28" s="54"/>
      <c r="F28" s="54">
        <f>'7 Levers Reverse (B)'!F28</f>
        <v>250000</v>
      </c>
      <c r="G28" s="54"/>
      <c r="H28" s="55">
        <f>'7 Levers Reverse (B)'!H28</f>
        <v>190000</v>
      </c>
      <c r="I28" s="93"/>
      <c r="J28" s="94"/>
      <c r="K28" s="94"/>
      <c r="L28" s="94"/>
      <c r="M28" s="94"/>
      <c r="N28" s="94"/>
      <c r="O28" s="94"/>
      <c r="P28" s="94"/>
      <c r="Q28" s="94"/>
      <c r="R28" s="95"/>
      <c r="S28" s="20">
        <f>SUM(I28:R28)</f>
        <v>0</v>
      </c>
    </row>
  </sheetData>
  <mergeCells count="16">
    <mergeCell ref="I9:R9"/>
    <mergeCell ref="B2:H3"/>
    <mergeCell ref="I2:R2"/>
    <mergeCell ref="I3:R3"/>
    <mergeCell ref="I5:R5"/>
    <mergeCell ref="I7:R7"/>
    <mergeCell ref="I23:R23"/>
    <mergeCell ref="I25:R25"/>
    <mergeCell ref="I27:R27"/>
    <mergeCell ref="I28:R28"/>
    <mergeCell ref="I11:R11"/>
    <mergeCell ref="I13:R13"/>
    <mergeCell ref="I15:R15"/>
    <mergeCell ref="I17:R17"/>
    <mergeCell ref="I19:R19"/>
    <mergeCell ref="I21:R21"/>
  </mergeCells>
  <pageMargins left="0.7" right="0.7" top="0.75" bottom="0.75" header="0.3" footer="0.3"/>
  <pageSetup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34"/>
  <sheetViews>
    <sheetView showGridLines="0" zoomScale="125" zoomScaleNormal="125" zoomScalePageLayoutView="125" workbookViewId="0">
      <selection activeCell="G31" sqref="G31"/>
    </sheetView>
  </sheetViews>
  <sheetFormatPr baseColWidth="10" defaultColWidth="8.83203125" defaultRowHeight="14" x14ac:dyDescent="0.15"/>
  <cols>
    <col min="1" max="1" width="1.5" style="12" customWidth="1"/>
    <col min="2" max="2" width="3.83203125" style="11" bestFit="1" customWidth="1"/>
    <col min="3" max="9" width="25.6640625" style="12" customWidth="1"/>
    <col min="10" max="16384" width="8.83203125" style="12"/>
  </cols>
  <sheetData>
    <row r="1" spans="2:9" ht="6.75" customHeight="1" thickBot="1" x14ac:dyDescent="0.2"/>
    <row r="2" spans="2:9" ht="22" thickBot="1" x14ac:dyDescent="0.3">
      <c r="C2" s="13"/>
      <c r="E2" s="115" t="s">
        <v>15</v>
      </c>
      <c r="F2" s="116"/>
    </row>
    <row r="3" spans="2:9" ht="9" customHeight="1" x14ac:dyDescent="0.15"/>
    <row r="4" spans="2:9" ht="18" x14ac:dyDescent="0.2">
      <c r="C4" s="14" t="s">
        <v>16</v>
      </c>
      <c r="D4" s="15"/>
      <c r="E4" s="15"/>
      <c r="F4" s="15"/>
      <c r="G4" s="15"/>
      <c r="I4" s="16" t="s">
        <v>17</v>
      </c>
    </row>
    <row r="5" spans="2:9" ht="9" customHeight="1" thickBot="1" x14ac:dyDescent="0.2">
      <c r="C5" s="17"/>
    </row>
    <row r="6" spans="2:9" ht="16.5" customHeight="1" x14ac:dyDescent="0.15">
      <c r="C6" s="117" t="s">
        <v>18</v>
      </c>
      <c r="D6" s="118"/>
      <c r="E6" s="121" t="s">
        <v>19</v>
      </c>
      <c r="F6" s="123" t="s">
        <v>20</v>
      </c>
      <c r="G6" s="124"/>
      <c r="H6" s="127" t="s">
        <v>21</v>
      </c>
      <c r="I6" s="128"/>
    </row>
    <row r="7" spans="2:9" ht="26.25" customHeight="1" thickBot="1" x14ac:dyDescent="0.2">
      <c r="C7" s="119"/>
      <c r="D7" s="120"/>
      <c r="E7" s="122"/>
      <c r="F7" s="125"/>
      <c r="G7" s="126"/>
      <c r="H7" s="129"/>
      <c r="I7" s="130"/>
    </row>
    <row r="8" spans="2:9" ht="21" customHeight="1" x14ac:dyDescent="0.15">
      <c r="C8" s="131" t="s">
        <v>22</v>
      </c>
      <c r="D8" s="113" t="s">
        <v>23</v>
      </c>
      <c r="E8" s="134" t="s">
        <v>24</v>
      </c>
      <c r="F8" s="131" t="s">
        <v>25</v>
      </c>
      <c r="G8" s="113" t="s">
        <v>26</v>
      </c>
      <c r="H8" s="111" t="s">
        <v>27</v>
      </c>
      <c r="I8" s="113" t="s">
        <v>149</v>
      </c>
    </row>
    <row r="9" spans="2:9" ht="21" customHeight="1" thickBot="1" x14ac:dyDescent="0.2">
      <c r="C9" s="132"/>
      <c r="D9" s="133"/>
      <c r="E9" s="135"/>
      <c r="F9" s="132"/>
      <c r="G9" s="133"/>
      <c r="H9" s="112"/>
      <c r="I9" s="114"/>
    </row>
    <row r="10" spans="2:9" s="61" customFormat="1" ht="25" customHeight="1" x14ac:dyDescent="0.2">
      <c r="B10" s="56">
        <v>1</v>
      </c>
      <c r="C10" s="57" t="s">
        <v>28</v>
      </c>
      <c r="D10" s="58" t="s">
        <v>29</v>
      </c>
      <c r="E10" s="59" t="s">
        <v>30</v>
      </c>
      <c r="F10" s="57" t="s">
        <v>31</v>
      </c>
      <c r="G10" s="60" t="s">
        <v>32</v>
      </c>
      <c r="H10" s="57" t="s">
        <v>33</v>
      </c>
      <c r="I10" s="58" t="s">
        <v>34</v>
      </c>
    </row>
    <row r="11" spans="2:9" s="61" customFormat="1" ht="25" customHeight="1" x14ac:dyDescent="0.2">
      <c r="B11" s="62">
        <v>2</v>
      </c>
      <c r="C11" s="63" t="s">
        <v>35</v>
      </c>
      <c r="D11" s="64" t="s">
        <v>36</v>
      </c>
      <c r="E11" s="65" t="s">
        <v>37</v>
      </c>
      <c r="F11" s="63" t="s">
        <v>38</v>
      </c>
      <c r="G11" s="66" t="s">
        <v>39</v>
      </c>
      <c r="H11" s="63" t="s">
        <v>40</v>
      </c>
      <c r="I11" s="64" t="s">
        <v>41</v>
      </c>
    </row>
    <row r="12" spans="2:9" s="61" customFormat="1" ht="25" customHeight="1" x14ac:dyDescent="0.2">
      <c r="B12" s="62">
        <v>3</v>
      </c>
      <c r="C12" s="63" t="s">
        <v>42</v>
      </c>
      <c r="D12" s="64" t="s">
        <v>43</v>
      </c>
      <c r="E12" s="65" t="s">
        <v>44</v>
      </c>
      <c r="F12" s="63" t="s">
        <v>45</v>
      </c>
      <c r="G12" s="66" t="s">
        <v>46</v>
      </c>
      <c r="H12" s="63" t="s">
        <v>41</v>
      </c>
      <c r="I12" s="64" t="s">
        <v>47</v>
      </c>
    </row>
    <row r="13" spans="2:9" s="61" customFormat="1" ht="25" customHeight="1" x14ac:dyDescent="0.2">
      <c r="B13" s="62">
        <v>4</v>
      </c>
      <c r="C13" s="63" t="s">
        <v>48</v>
      </c>
      <c r="D13" s="64" t="s">
        <v>49</v>
      </c>
      <c r="E13" s="65" t="s">
        <v>50</v>
      </c>
      <c r="F13" s="63" t="s">
        <v>51</v>
      </c>
      <c r="G13" s="66" t="s">
        <v>52</v>
      </c>
      <c r="H13" s="63" t="s">
        <v>47</v>
      </c>
      <c r="I13" s="64" t="s">
        <v>53</v>
      </c>
    </row>
    <row r="14" spans="2:9" s="61" customFormat="1" ht="25" customHeight="1" x14ac:dyDescent="0.2">
      <c r="B14" s="62">
        <v>5</v>
      </c>
      <c r="C14" s="63" t="s">
        <v>54</v>
      </c>
      <c r="D14" s="64" t="s">
        <v>55</v>
      </c>
      <c r="E14" s="65" t="s">
        <v>56</v>
      </c>
      <c r="F14" s="63" t="s">
        <v>57</v>
      </c>
      <c r="G14" s="66" t="s">
        <v>58</v>
      </c>
      <c r="H14" s="63" t="s">
        <v>59</v>
      </c>
      <c r="I14" s="64" t="s">
        <v>60</v>
      </c>
    </row>
    <row r="15" spans="2:9" s="61" customFormat="1" ht="25" customHeight="1" x14ac:dyDescent="0.2">
      <c r="B15" s="62">
        <v>6</v>
      </c>
      <c r="C15" s="63" t="s">
        <v>61</v>
      </c>
      <c r="D15" s="64" t="s">
        <v>62</v>
      </c>
      <c r="E15" s="65" t="s">
        <v>28</v>
      </c>
      <c r="F15" s="63" t="s">
        <v>63</v>
      </c>
      <c r="G15" s="66" t="s">
        <v>64</v>
      </c>
      <c r="H15" s="63" t="s">
        <v>65</v>
      </c>
      <c r="I15" s="64" t="s">
        <v>66</v>
      </c>
    </row>
    <row r="16" spans="2:9" s="61" customFormat="1" ht="25" customHeight="1" x14ac:dyDescent="0.2">
      <c r="B16" s="62">
        <v>7</v>
      </c>
      <c r="C16" s="63" t="s">
        <v>67</v>
      </c>
      <c r="D16" s="64" t="s">
        <v>68</v>
      </c>
      <c r="E16" s="65" t="s">
        <v>35</v>
      </c>
      <c r="F16" s="63" t="s">
        <v>69</v>
      </c>
      <c r="G16" s="66" t="s">
        <v>70</v>
      </c>
      <c r="H16" s="63" t="s">
        <v>71</v>
      </c>
      <c r="I16" s="64" t="s">
        <v>72</v>
      </c>
    </row>
    <row r="17" spans="2:9" s="61" customFormat="1" ht="25" customHeight="1" x14ac:dyDescent="0.2">
      <c r="B17" s="62">
        <v>8</v>
      </c>
      <c r="C17" s="63" t="s">
        <v>73</v>
      </c>
      <c r="D17" s="64" t="s">
        <v>74</v>
      </c>
      <c r="E17" s="65" t="s">
        <v>75</v>
      </c>
      <c r="F17" s="63" t="s">
        <v>55</v>
      </c>
      <c r="G17" s="66" t="s">
        <v>57</v>
      </c>
      <c r="H17" s="63" t="s">
        <v>76</v>
      </c>
      <c r="I17" s="64" t="s">
        <v>77</v>
      </c>
    </row>
    <row r="18" spans="2:9" s="61" customFormat="1" ht="25" customHeight="1" x14ac:dyDescent="0.2">
      <c r="B18" s="62">
        <v>9</v>
      </c>
      <c r="C18" s="63" t="s">
        <v>78</v>
      </c>
      <c r="D18" s="64" t="s">
        <v>79</v>
      </c>
      <c r="E18" s="65" t="s">
        <v>80</v>
      </c>
      <c r="F18" s="63" t="s">
        <v>32</v>
      </c>
      <c r="G18" s="66" t="s">
        <v>63</v>
      </c>
      <c r="H18" s="63" t="s">
        <v>81</v>
      </c>
      <c r="I18" s="64" t="s">
        <v>82</v>
      </c>
    </row>
    <row r="19" spans="2:9" s="61" customFormat="1" ht="25" customHeight="1" x14ac:dyDescent="0.2">
      <c r="B19" s="62">
        <v>10</v>
      </c>
      <c r="C19" s="63" t="s">
        <v>83</v>
      </c>
      <c r="D19" s="64" t="s">
        <v>45</v>
      </c>
      <c r="E19" s="65" t="s">
        <v>84</v>
      </c>
      <c r="F19" s="63" t="s">
        <v>85</v>
      </c>
      <c r="G19" s="66" t="s">
        <v>86</v>
      </c>
      <c r="H19" s="63" t="s">
        <v>87</v>
      </c>
      <c r="I19" s="64" t="s">
        <v>88</v>
      </c>
    </row>
    <row r="20" spans="2:9" s="61" customFormat="1" ht="25" customHeight="1" x14ac:dyDescent="0.2">
      <c r="B20" s="62">
        <v>11</v>
      </c>
      <c r="C20" s="63" t="s">
        <v>89</v>
      </c>
      <c r="D20" s="64" t="s">
        <v>90</v>
      </c>
      <c r="E20" s="65" t="s">
        <v>91</v>
      </c>
      <c r="F20" s="63" t="s">
        <v>92</v>
      </c>
      <c r="G20" s="66" t="s">
        <v>93</v>
      </c>
      <c r="H20" s="63" t="s">
        <v>94</v>
      </c>
      <c r="I20" s="64" t="s">
        <v>95</v>
      </c>
    </row>
    <row r="21" spans="2:9" s="61" customFormat="1" ht="25" customHeight="1" x14ac:dyDescent="0.2">
      <c r="B21" s="62">
        <v>12</v>
      </c>
      <c r="C21" s="63" t="s">
        <v>96</v>
      </c>
      <c r="D21" s="64" t="s">
        <v>97</v>
      </c>
      <c r="E21" s="65" t="s">
        <v>98</v>
      </c>
      <c r="F21" s="63" t="s">
        <v>99</v>
      </c>
      <c r="G21" s="66" t="s">
        <v>100</v>
      </c>
      <c r="H21" s="63" t="s">
        <v>101</v>
      </c>
      <c r="I21" s="64" t="s">
        <v>102</v>
      </c>
    </row>
    <row r="22" spans="2:9" s="61" customFormat="1" ht="25" customHeight="1" x14ac:dyDescent="0.2">
      <c r="B22" s="62">
        <v>13</v>
      </c>
      <c r="C22" s="63" t="s">
        <v>103</v>
      </c>
      <c r="D22" s="64" t="s">
        <v>104</v>
      </c>
      <c r="E22" s="65" t="s">
        <v>105</v>
      </c>
      <c r="F22" s="63" t="s">
        <v>106</v>
      </c>
      <c r="G22" s="66" t="s">
        <v>107</v>
      </c>
      <c r="H22" s="63" t="s">
        <v>108</v>
      </c>
      <c r="I22" s="64" t="s">
        <v>109</v>
      </c>
    </row>
    <row r="23" spans="2:9" s="61" customFormat="1" ht="25" customHeight="1" x14ac:dyDescent="0.2">
      <c r="B23" s="62">
        <v>14</v>
      </c>
      <c r="C23" s="63" t="s">
        <v>110</v>
      </c>
      <c r="D23" s="64" t="s">
        <v>111</v>
      </c>
      <c r="E23" s="65" t="s">
        <v>112</v>
      </c>
      <c r="F23" s="63" t="s">
        <v>113</v>
      </c>
      <c r="G23" s="66" t="s">
        <v>114</v>
      </c>
      <c r="H23" s="63" t="s">
        <v>115</v>
      </c>
      <c r="I23" s="64" t="s">
        <v>116</v>
      </c>
    </row>
    <row r="24" spans="2:9" s="61" customFormat="1" ht="25" customHeight="1" x14ac:dyDescent="0.2">
      <c r="B24" s="62">
        <v>15</v>
      </c>
      <c r="C24" s="63" t="s">
        <v>117</v>
      </c>
      <c r="D24" s="64" t="s">
        <v>118</v>
      </c>
      <c r="E24" s="65" t="s">
        <v>119</v>
      </c>
      <c r="F24" s="63" t="s">
        <v>120</v>
      </c>
      <c r="G24" s="66" t="s">
        <v>121</v>
      </c>
      <c r="H24" s="63" t="s">
        <v>122</v>
      </c>
      <c r="I24" s="64" t="s">
        <v>123</v>
      </c>
    </row>
    <row r="25" spans="2:9" s="61" customFormat="1" ht="25" customHeight="1" x14ac:dyDescent="0.2">
      <c r="B25" s="62">
        <v>16</v>
      </c>
      <c r="C25" s="63" t="s">
        <v>124</v>
      </c>
      <c r="D25" s="64" t="s">
        <v>125</v>
      </c>
      <c r="E25" s="65" t="s">
        <v>126</v>
      </c>
      <c r="F25" s="63" t="s">
        <v>127</v>
      </c>
      <c r="G25" s="66" t="s">
        <v>128</v>
      </c>
      <c r="H25" s="63" t="s">
        <v>129</v>
      </c>
      <c r="I25" s="64" t="s">
        <v>130</v>
      </c>
    </row>
    <row r="26" spans="2:9" s="61" customFormat="1" ht="25" customHeight="1" x14ac:dyDescent="0.2">
      <c r="B26" s="62">
        <v>17</v>
      </c>
      <c r="C26" s="63" t="s">
        <v>131</v>
      </c>
      <c r="D26" s="64" t="s">
        <v>132</v>
      </c>
      <c r="E26" s="65" t="s">
        <v>133</v>
      </c>
      <c r="F26" s="63" t="s">
        <v>134</v>
      </c>
      <c r="G26" s="66" t="s">
        <v>160</v>
      </c>
      <c r="H26" s="63" t="s">
        <v>135</v>
      </c>
      <c r="I26" s="64" t="s">
        <v>136</v>
      </c>
    </row>
    <row r="27" spans="2:9" s="61" customFormat="1" ht="25" customHeight="1" x14ac:dyDescent="0.2">
      <c r="B27" s="62">
        <v>18</v>
      </c>
      <c r="C27" s="63" t="s">
        <v>137</v>
      </c>
      <c r="D27" s="64" t="s">
        <v>138</v>
      </c>
      <c r="E27" s="65"/>
      <c r="F27" s="63" t="s">
        <v>139</v>
      </c>
      <c r="G27" s="66"/>
      <c r="H27" s="63"/>
      <c r="I27" s="64" t="s">
        <v>140</v>
      </c>
    </row>
    <row r="28" spans="2:9" s="61" customFormat="1" ht="25" customHeight="1" x14ac:dyDescent="0.2">
      <c r="B28" s="62">
        <v>19</v>
      </c>
      <c r="C28" s="63" t="s">
        <v>141</v>
      </c>
      <c r="D28" s="64" t="s">
        <v>142</v>
      </c>
      <c r="E28" s="65"/>
      <c r="F28" s="63"/>
      <c r="G28" s="66"/>
      <c r="H28" s="63"/>
      <c r="I28" s="64" t="s">
        <v>143</v>
      </c>
    </row>
    <row r="29" spans="2:9" s="61" customFormat="1" ht="25" customHeight="1" x14ac:dyDescent="0.2">
      <c r="B29" s="62">
        <v>20</v>
      </c>
      <c r="C29" s="63" t="s">
        <v>144</v>
      </c>
      <c r="D29" s="64" t="s">
        <v>145</v>
      </c>
      <c r="E29" s="65"/>
      <c r="F29" s="63"/>
      <c r="G29" s="66"/>
      <c r="H29" s="63"/>
      <c r="I29" s="64" t="s">
        <v>146</v>
      </c>
    </row>
    <row r="30" spans="2:9" s="61" customFormat="1" ht="25" customHeight="1" x14ac:dyDescent="0.2">
      <c r="B30" s="62">
        <v>21</v>
      </c>
      <c r="C30" s="63" t="s">
        <v>147</v>
      </c>
      <c r="D30" s="64"/>
      <c r="E30" s="65"/>
      <c r="F30" s="63"/>
      <c r="G30" s="66"/>
      <c r="H30" s="63"/>
      <c r="I30" s="64" t="s">
        <v>39</v>
      </c>
    </row>
    <row r="31" spans="2:9" s="61" customFormat="1" ht="25" customHeight="1" x14ac:dyDescent="0.2">
      <c r="B31" s="62">
        <v>22</v>
      </c>
      <c r="C31" s="63" t="s">
        <v>148</v>
      </c>
      <c r="D31" s="64"/>
      <c r="E31" s="65"/>
      <c r="F31" s="63"/>
      <c r="G31" s="66"/>
      <c r="H31" s="63"/>
      <c r="I31" s="64"/>
    </row>
    <row r="32" spans="2:9" s="61" customFormat="1" ht="25" customHeight="1" x14ac:dyDescent="0.2">
      <c r="B32" s="62">
        <v>23</v>
      </c>
      <c r="C32" s="67"/>
      <c r="D32" s="68"/>
      <c r="E32" s="69"/>
      <c r="F32" s="67"/>
      <c r="G32" s="70"/>
      <c r="H32" s="67"/>
      <c r="I32" s="68"/>
    </row>
    <row r="33" spans="2:9" s="61" customFormat="1" ht="25" customHeight="1" x14ac:dyDescent="0.2">
      <c r="B33" s="62">
        <v>24</v>
      </c>
      <c r="C33" s="67"/>
      <c r="D33" s="68"/>
      <c r="E33" s="69"/>
      <c r="F33" s="67"/>
      <c r="G33" s="70"/>
      <c r="H33" s="67"/>
      <c r="I33" s="68"/>
    </row>
    <row r="34" spans="2:9" s="61" customFormat="1" ht="25" customHeight="1" thickBot="1" x14ac:dyDescent="0.25">
      <c r="B34" s="71">
        <v>25</v>
      </c>
      <c r="C34" s="72"/>
      <c r="D34" s="73"/>
      <c r="E34" s="74"/>
      <c r="F34" s="72"/>
      <c r="G34" s="75"/>
      <c r="H34" s="72"/>
      <c r="I34" s="73"/>
    </row>
  </sheetData>
  <sheetProtection selectLockedCells="1" selectUnlockedCells="1"/>
  <mergeCells count="12">
    <mergeCell ref="H8:H9"/>
    <mergeCell ref="I8:I9"/>
    <mergeCell ref="E2:F2"/>
    <mergeCell ref="C6:D7"/>
    <mergeCell ref="E6:E7"/>
    <mergeCell ref="F6:G7"/>
    <mergeCell ref="H6:I7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 Levers Reverse (A)</vt:lpstr>
      <vt:lpstr>7 Levers Reverse (B)</vt:lpstr>
      <vt:lpstr>7 Levers &amp; TMP</vt:lpstr>
      <vt:lpstr>Strategies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2016-01-29T16:24:18Z</dcterms:created>
  <dcterms:modified xsi:type="dcterms:W3CDTF">2020-05-06T21:21:01Z</dcterms:modified>
</cp:coreProperties>
</file>